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<sst xmlns="http://schemas.openxmlformats.org/spreadsheetml/2006/main" count="21" uniqueCount="19">
  <si>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重量 kgf・mからN・mへの換算表  1kgf・m＝9,80665N・m</t>
  </si>
  <si>
    <t>－</t>
  </si>
  <si>
    <t>kgf</t>
  </si>
  <si>
    <t>M3</t>
  </si>
  <si>
    <t>M4</t>
  </si>
  <si>
    <t>M5</t>
  </si>
  <si>
    <t>M6</t>
  </si>
  <si>
    <t>M8</t>
  </si>
  <si>
    <t>M10</t>
  </si>
  <si>
    <t>M12</t>
  </si>
  <si>
    <t>M16</t>
  </si>
  <si>
    <t>M18</t>
  </si>
  <si>
    <t>M20</t>
  </si>
  <si>
    <t>0.5T</t>
  </si>
  <si>
    <t>T</t>
  </si>
  <si>
    <t>1.8T</t>
  </si>
  <si>
    <t>2.4T</t>
  </si>
  <si>
    <t>標準締め付けトルク N・m</t>
  </si>
  <si>
    <t>M14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</si>
</sst>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C1">
      <selection activeCell="M1" sqref="M1:Q13"/>
    </sheetView>
  </sheetViews>
  <sheetFormatPr defaultColWidth="9.00390625" defaultRowHeight="13.5"/>
  <cols>
    <col min="1" max="1" width="3.25390625" style="0" bestFit="1" customWidth="1"/>
    <col min="2" max="11" width="4.50390625" style="0" bestFit="1" customWidth="1"/>
    <col min="13" max="13" width="6.125" style="0" bestFit="1" customWidth="1"/>
  </cols>
  <sheetData>
    <row r="1" spans="1:23" ht="13.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M1" s="14" t="s">
        <v>17</v>
      </c>
      <c r="N1" s="15"/>
      <c r="O1" s="15"/>
      <c r="P1" s="15"/>
      <c r="Q1" s="16"/>
      <c r="R1" s="8"/>
      <c r="S1" s="8"/>
      <c r="T1" s="8"/>
      <c r="U1" s="8"/>
      <c r="V1" s="8"/>
      <c r="W1" s="8"/>
    </row>
    <row r="2" spans="1:17" ht="13.5">
      <c r="A2" s="1" t="s">
        <v>2</v>
      </c>
      <c r="B2" s="2">
        <v>0</v>
      </c>
      <c r="C2" s="2">
        <v>0.1</v>
      </c>
      <c r="D2" s="2">
        <v>0.2</v>
      </c>
      <c r="E2" s="2">
        <v>0.3</v>
      </c>
      <c r="F2" s="2">
        <v>0.4</v>
      </c>
      <c r="G2" s="2">
        <v>0.5</v>
      </c>
      <c r="H2" s="2">
        <v>0.6</v>
      </c>
      <c r="I2" s="2">
        <v>0.7</v>
      </c>
      <c r="J2" s="2">
        <v>0.8</v>
      </c>
      <c r="K2" s="2">
        <v>0.9</v>
      </c>
      <c r="M2" s="9"/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13.5">
      <c r="A3" s="1" t="s">
        <v>1</v>
      </c>
      <c r="B3" s="3"/>
      <c r="C3" s="5">
        <f aca="true" t="shared" si="0" ref="C3:K3">+C2*9.80665</f>
        <v>0.980665</v>
      </c>
      <c r="D3" s="5">
        <f t="shared" si="0"/>
        <v>1.96133</v>
      </c>
      <c r="E3" s="5">
        <f t="shared" si="0"/>
        <v>2.941995</v>
      </c>
      <c r="F3" s="5">
        <f t="shared" si="0"/>
        <v>3.92266</v>
      </c>
      <c r="G3" s="5">
        <f t="shared" si="0"/>
        <v>4.903325</v>
      </c>
      <c r="H3" s="5">
        <f t="shared" si="0"/>
        <v>5.88399</v>
      </c>
      <c r="I3" s="5">
        <f t="shared" si="0"/>
        <v>6.864654999999999</v>
      </c>
      <c r="J3" s="5">
        <f t="shared" si="0"/>
        <v>7.84532</v>
      </c>
      <c r="K3" s="5">
        <f t="shared" si="0"/>
        <v>8.825985</v>
      </c>
      <c r="M3" s="9" t="s">
        <v>3</v>
      </c>
      <c r="N3" s="11">
        <f>+O3/2</f>
        <v>0.315</v>
      </c>
      <c r="O3" s="11">
        <v>0.63</v>
      </c>
      <c r="P3" s="11">
        <f>O3*1.8</f>
        <v>1.1340000000000001</v>
      </c>
      <c r="Q3" s="11">
        <f>+O3*2.4</f>
        <v>1.512</v>
      </c>
    </row>
    <row r="4" spans="1:17" ht="13.5">
      <c r="A4" s="4">
        <v>1</v>
      </c>
      <c r="B4" s="5">
        <f aca="true" t="shared" si="1" ref="B4:K13">($A4+B$2)*9.80665</f>
        <v>9.80665</v>
      </c>
      <c r="C4" s="6">
        <f t="shared" si="1"/>
        <v>10.787315</v>
      </c>
      <c r="D4" s="6">
        <f t="shared" si="1"/>
        <v>11.76798</v>
      </c>
      <c r="E4" s="6">
        <f t="shared" si="1"/>
        <v>12.748645</v>
      </c>
      <c r="F4" s="6">
        <f t="shared" si="1"/>
        <v>13.729309999999998</v>
      </c>
      <c r="G4" s="6">
        <f t="shared" si="1"/>
        <v>14.709975</v>
      </c>
      <c r="H4" s="6">
        <f t="shared" si="1"/>
        <v>15.69064</v>
      </c>
      <c r="I4" s="6">
        <f t="shared" si="1"/>
        <v>16.671305</v>
      </c>
      <c r="J4" s="6">
        <f t="shared" si="1"/>
        <v>17.65197</v>
      </c>
      <c r="K4" s="6">
        <f t="shared" si="1"/>
        <v>18.632634999999997</v>
      </c>
      <c r="M4" s="9" t="s">
        <v>4</v>
      </c>
      <c r="N4" s="11">
        <f aca="true" t="shared" si="2" ref="N4:N13">+O4/2</f>
        <v>0.75</v>
      </c>
      <c r="O4" s="12">
        <v>1.5</v>
      </c>
      <c r="P4" s="12">
        <f aca="true" t="shared" si="3" ref="P4:P13">O4*1.8</f>
        <v>2.7</v>
      </c>
      <c r="Q4" s="12">
        <f aca="true" t="shared" si="4" ref="Q4:Q13">+O4*2.4</f>
        <v>3.5999999999999996</v>
      </c>
    </row>
    <row r="5" spans="1:17" ht="13.5">
      <c r="A5" s="4">
        <v>2</v>
      </c>
      <c r="B5" s="6">
        <f t="shared" si="1"/>
        <v>19.6133</v>
      </c>
      <c r="C5" s="6">
        <f t="shared" si="1"/>
        <v>20.593965</v>
      </c>
      <c r="D5" s="6">
        <f t="shared" si="1"/>
        <v>21.57463</v>
      </c>
      <c r="E5" s="6">
        <f t="shared" si="1"/>
        <v>22.555294999999997</v>
      </c>
      <c r="F5" s="6">
        <f t="shared" si="1"/>
        <v>23.53596</v>
      </c>
      <c r="G5" s="6">
        <f t="shared" si="1"/>
        <v>24.516624999999998</v>
      </c>
      <c r="H5" s="6">
        <f t="shared" si="1"/>
        <v>25.49729</v>
      </c>
      <c r="I5" s="6">
        <f t="shared" si="1"/>
        <v>26.477955</v>
      </c>
      <c r="J5" s="6">
        <f t="shared" si="1"/>
        <v>27.458619999999996</v>
      </c>
      <c r="K5" s="6">
        <f t="shared" si="1"/>
        <v>28.439284999999998</v>
      </c>
      <c r="M5" s="9" t="s">
        <v>5</v>
      </c>
      <c r="N5" s="12">
        <f t="shared" si="2"/>
        <v>1.5</v>
      </c>
      <c r="O5" s="12">
        <v>3</v>
      </c>
      <c r="P5" s="12">
        <f t="shared" si="3"/>
        <v>5.4</v>
      </c>
      <c r="Q5" s="12">
        <f t="shared" si="4"/>
        <v>7.199999999999999</v>
      </c>
    </row>
    <row r="6" spans="1:17" ht="13.5">
      <c r="A6" s="4">
        <v>3</v>
      </c>
      <c r="B6" s="6">
        <f t="shared" si="1"/>
        <v>29.41995</v>
      </c>
      <c r="C6" s="6">
        <f t="shared" si="1"/>
        <v>30.400615</v>
      </c>
      <c r="D6" s="6">
        <f t="shared" si="1"/>
        <v>31.38128</v>
      </c>
      <c r="E6" s="6">
        <f t="shared" si="1"/>
        <v>32.361945</v>
      </c>
      <c r="F6" s="6">
        <f t="shared" si="1"/>
        <v>33.34261</v>
      </c>
      <c r="G6" s="6">
        <f t="shared" si="1"/>
        <v>34.323274999999995</v>
      </c>
      <c r="H6" s="6">
        <f t="shared" si="1"/>
        <v>35.30394</v>
      </c>
      <c r="I6" s="6">
        <f t="shared" si="1"/>
        <v>36.284605</v>
      </c>
      <c r="J6" s="6">
        <f t="shared" si="1"/>
        <v>37.265269999999994</v>
      </c>
      <c r="K6" s="6">
        <f t="shared" si="1"/>
        <v>38.245934999999996</v>
      </c>
      <c r="M6" s="9" t="s">
        <v>6</v>
      </c>
      <c r="N6" s="12">
        <f t="shared" si="2"/>
        <v>2.6</v>
      </c>
      <c r="O6" s="12">
        <v>5.2</v>
      </c>
      <c r="P6" s="12">
        <f t="shared" si="3"/>
        <v>9.360000000000001</v>
      </c>
      <c r="Q6" s="12">
        <f t="shared" si="4"/>
        <v>12.48</v>
      </c>
    </row>
    <row r="7" spans="1:17" ht="13.5">
      <c r="A7" s="4">
        <v>4</v>
      </c>
      <c r="B7" s="6">
        <f t="shared" si="1"/>
        <v>39.2266</v>
      </c>
      <c r="C7" s="6">
        <f t="shared" si="1"/>
        <v>40.20726499999999</v>
      </c>
      <c r="D7" s="6">
        <f t="shared" si="1"/>
        <v>41.18793</v>
      </c>
      <c r="E7" s="6">
        <f t="shared" si="1"/>
        <v>42.168594999999996</v>
      </c>
      <c r="F7" s="6">
        <f t="shared" si="1"/>
        <v>43.14926</v>
      </c>
      <c r="G7" s="6">
        <f t="shared" si="1"/>
        <v>44.129925</v>
      </c>
      <c r="H7" s="6">
        <f t="shared" si="1"/>
        <v>45.110589999999995</v>
      </c>
      <c r="I7" s="6">
        <f t="shared" si="1"/>
        <v>46.091255</v>
      </c>
      <c r="J7" s="6">
        <f t="shared" si="1"/>
        <v>47.07192</v>
      </c>
      <c r="K7" s="6">
        <f t="shared" si="1"/>
        <v>48.052585</v>
      </c>
      <c r="M7" s="9" t="s">
        <v>7</v>
      </c>
      <c r="N7" s="12">
        <f t="shared" si="2"/>
        <v>6.25</v>
      </c>
      <c r="O7" s="12">
        <v>12.5</v>
      </c>
      <c r="P7" s="12">
        <f t="shared" si="3"/>
        <v>22.5</v>
      </c>
      <c r="Q7" s="12">
        <f t="shared" si="4"/>
        <v>30</v>
      </c>
    </row>
    <row r="8" spans="1:17" ht="13.5">
      <c r="A8" s="4">
        <v>5</v>
      </c>
      <c r="B8" s="6">
        <f t="shared" si="1"/>
        <v>49.033249999999995</v>
      </c>
      <c r="C8" s="6">
        <f t="shared" si="1"/>
        <v>50.01391499999999</v>
      </c>
      <c r="D8" s="6">
        <f t="shared" si="1"/>
        <v>50.99458</v>
      </c>
      <c r="E8" s="6">
        <f t="shared" si="1"/>
        <v>51.975244999999994</v>
      </c>
      <c r="F8" s="6">
        <f t="shared" si="1"/>
        <v>52.95591</v>
      </c>
      <c r="G8" s="6">
        <f t="shared" si="1"/>
        <v>53.936575</v>
      </c>
      <c r="H8" s="6">
        <f t="shared" si="1"/>
        <v>54.91723999999999</v>
      </c>
      <c r="I8" s="6">
        <f t="shared" si="1"/>
        <v>55.897905</v>
      </c>
      <c r="J8" s="6">
        <f t="shared" si="1"/>
        <v>56.878569999999996</v>
      </c>
      <c r="K8" s="6">
        <f t="shared" si="1"/>
        <v>57.859235</v>
      </c>
      <c r="M8" s="9" t="s">
        <v>8</v>
      </c>
      <c r="N8" s="12">
        <f t="shared" si="2"/>
        <v>12.25</v>
      </c>
      <c r="O8" s="12">
        <v>24.5</v>
      </c>
      <c r="P8" s="13">
        <f t="shared" si="3"/>
        <v>44.1</v>
      </c>
      <c r="Q8" s="13">
        <f t="shared" si="4"/>
        <v>58.8</v>
      </c>
    </row>
    <row r="9" spans="1:17" ht="13.5">
      <c r="A9" s="4">
        <v>6</v>
      </c>
      <c r="B9" s="6">
        <f t="shared" si="1"/>
        <v>58.8399</v>
      </c>
      <c r="C9" s="6">
        <f t="shared" si="1"/>
        <v>59.820564999999995</v>
      </c>
      <c r="D9" s="6">
        <f t="shared" si="1"/>
        <v>60.80123</v>
      </c>
      <c r="E9" s="6">
        <f t="shared" si="1"/>
        <v>61.78189499999999</v>
      </c>
      <c r="F9" s="6">
        <f t="shared" si="1"/>
        <v>62.76256</v>
      </c>
      <c r="G9" s="6">
        <f t="shared" si="1"/>
        <v>63.743224999999995</v>
      </c>
      <c r="H9" s="6">
        <f t="shared" si="1"/>
        <v>64.72389</v>
      </c>
      <c r="I9" s="6">
        <f t="shared" si="1"/>
        <v>65.704555</v>
      </c>
      <c r="J9" s="6">
        <f t="shared" si="1"/>
        <v>66.68522</v>
      </c>
      <c r="K9" s="6">
        <f t="shared" si="1"/>
        <v>67.665885</v>
      </c>
      <c r="M9" s="9" t="s">
        <v>9</v>
      </c>
      <c r="N9" s="13">
        <f t="shared" si="2"/>
        <v>21</v>
      </c>
      <c r="O9" s="13">
        <v>42</v>
      </c>
      <c r="P9" s="13">
        <f t="shared" si="3"/>
        <v>75.60000000000001</v>
      </c>
      <c r="Q9" s="13">
        <f t="shared" si="4"/>
        <v>100.8</v>
      </c>
    </row>
    <row r="10" spans="1:17" ht="13.5">
      <c r="A10" s="4">
        <v>7</v>
      </c>
      <c r="B10" s="6">
        <f t="shared" si="1"/>
        <v>68.64654999999999</v>
      </c>
      <c r="C10" s="6">
        <f t="shared" si="1"/>
        <v>69.62721499999999</v>
      </c>
      <c r="D10" s="6">
        <f t="shared" si="1"/>
        <v>70.60788</v>
      </c>
      <c r="E10" s="6">
        <f t="shared" si="1"/>
        <v>71.588545</v>
      </c>
      <c r="F10" s="6">
        <f t="shared" si="1"/>
        <v>72.56921</v>
      </c>
      <c r="G10" s="6">
        <f t="shared" si="1"/>
        <v>73.549875</v>
      </c>
      <c r="H10" s="6">
        <f t="shared" si="1"/>
        <v>74.53053999999999</v>
      </c>
      <c r="I10" s="6">
        <f t="shared" si="1"/>
        <v>75.511205</v>
      </c>
      <c r="J10" s="6">
        <f t="shared" si="1"/>
        <v>76.49186999999999</v>
      </c>
      <c r="K10" s="6">
        <f t="shared" si="1"/>
        <v>77.472535</v>
      </c>
      <c r="M10" s="9" t="s">
        <v>18</v>
      </c>
      <c r="N10" s="13">
        <f t="shared" si="2"/>
        <v>34</v>
      </c>
      <c r="O10" s="13">
        <v>68</v>
      </c>
      <c r="P10" s="13">
        <f t="shared" si="3"/>
        <v>122.4</v>
      </c>
      <c r="Q10" s="13">
        <f t="shared" si="4"/>
        <v>163.2</v>
      </c>
    </row>
    <row r="11" spans="1:17" ht="13.5">
      <c r="A11" s="4">
        <v>8</v>
      </c>
      <c r="B11" s="6">
        <f t="shared" si="1"/>
        <v>78.4532</v>
      </c>
      <c r="C11" s="6">
        <f t="shared" si="1"/>
        <v>79.433865</v>
      </c>
      <c r="D11" s="6">
        <f t="shared" si="1"/>
        <v>80.41452999999998</v>
      </c>
      <c r="E11" s="6">
        <f t="shared" si="1"/>
        <v>81.395195</v>
      </c>
      <c r="F11" s="6">
        <f t="shared" si="1"/>
        <v>82.37586</v>
      </c>
      <c r="G11" s="6">
        <f t="shared" si="1"/>
        <v>83.35652499999999</v>
      </c>
      <c r="H11" s="6">
        <f t="shared" si="1"/>
        <v>84.33718999999999</v>
      </c>
      <c r="I11" s="6">
        <f t="shared" si="1"/>
        <v>85.317855</v>
      </c>
      <c r="J11" s="6">
        <f t="shared" si="1"/>
        <v>86.29852</v>
      </c>
      <c r="K11" s="6">
        <f t="shared" si="1"/>
        <v>87.279185</v>
      </c>
      <c r="M11" s="9" t="s">
        <v>10</v>
      </c>
      <c r="N11" s="13">
        <f t="shared" si="2"/>
        <v>53</v>
      </c>
      <c r="O11" s="13">
        <v>106</v>
      </c>
      <c r="P11" s="13">
        <f t="shared" si="3"/>
        <v>190.8</v>
      </c>
      <c r="Q11" s="13">
        <f t="shared" si="4"/>
        <v>254.39999999999998</v>
      </c>
    </row>
    <row r="12" spans="1:17" ht="13.5">
      <c r="A12" s="4">
        <v>9</v>
      </c>
      <c r="B12" s="6">
        <f t="shared" si="1"/>
        <v>88.25985</v>
      </c>
      <c r="C12" s="6">
        <f t="shared" si="1"/>
        <v>89.24051499999999</v>
      </c>
      <c r="D12" s="6">
        <f t="shared" si="1"/>
        <v>90.22117999999999</v>
      </c>
      <c r="E12" s="6">
        <f t="shared" si="1"/>
        <v>91.201845</v>
      </c>
      <c r="F12" s="6">
        <f t="shared" si="1"/>
        <v>92.18251</v>
      </c>
      <c r="G12" s="6">
        <f t="shared" si="1"/>
        <v>93.163175</v>
      </c>
      <c r="H12" s="6">
        <f t="shared" si="1"/>
        <v>94.14384</v>
      </c>
      <c r="I12" s="6">
        <f t="shared" si="1"/>
        <v>95.12450499999998</v>
      </c>
      <c r="J12" s="6">
        <f t="shared" si="1"/>
        <v>96.10517</v>
      </c>
      <c r="K12" s="6">
        <f t="shared" si="1"/>
        <v>97.085835</v>
      </c>
      <c r="M12" s="9" t="s">
        <v>11</v>
      </c>
      <c r="N12" s="13">
        <f t="shared" si="2"/>
        <v>73</v>
      </c>
      <c r="O12" s="13">
        <v>146</v>
      </c>
      <c r="P12" s="13">
        <f t="shared" si="3"/>
        <v>262.8</v>
      </c>
      <c r="Q12" s="13">
        <f t="shared" si="4"/>
        <v>350.4</v>
      </c>
    </row>
    <row r="13" spans="1:17" ht="13.5">
      <c r="A13" s="4">
        <v>10</v>
      </c>
      <c r="B13" s="6">
        <f t="shared" si="1"/>
        <v>98.06649999999999</v>
      </c>
      <c r="C13" s="6">
        <f t="shared" si="1"/>
        <v>99.04716499999999</v>
      </c>
      <c r="D13" s="7">
        <f t="shared" si="1"/>
        <v>100.02782999999998</v>
      </c>
      <c r="E13" s="7">
        <f t="shared" si="1"/>
        <v>101.008495</v>
      </c>
      <c r="F13" s="7">
        <f t="shared" si="1"/>
        <v>101.98916</v>
      </c>
      <c r="G13" s="7">
        <f t="shared" si="1"/>
        <v>102.969825</v>
      </c>
      <c r="H13" s="7">
        <f t="shared" si="1"/>
        <v>103.95048999999999</v>
      </c>
      <c r="I13" s="7">
        <f t="shared" si="1"/>
        <v>104.93115499999999</v>
      </c>
      <c r="J13" s="7">
        <f t="shared" si="1"/>
        <v>105.91182</v>
      </c>
      <c r="K13" s="7">
        <f t="shared" si="1"/>
        <v>106.892485</v>
      </c>
      <c r="M13" s="9" t="s">
        <v>12</v>
      </c>
      <c r="N13" s="13">
        <f t="shared" si="2"/>
        <v>102</v>
      </c>
      <c r="O13" s="13">
        <v>204</v>
      </c>
      <c r="P13" s="13">
        <f t="shared" si="3"/>
        <v>367.2</v>
      </c>
      <c r="Q13" s="13">
        <f t="shared" si="4"/>
        <v>489.59999999999997</v>
      </c>
    </row>
    <row r="15" spans="1:11" ht="13.5">
      <c r="A15" s="14" t="s">
        <v>0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3.5">
      <c r="A16" s="1" t="s">
        <v>2</v>
      </c>
      <c r="B16" s="2">
        <v>0</v>
      </c>
      <c r="C16" s="2">
        <v>0.1</v>
      </c>
      <c r="D16" s="2">
        <v>0.2</v>
      </c>
      <c r="E16" s="2">
        <v>0.3</v>
      </c>
      <c r="F16" s="2">
        <v>0.4</v>
      </c>
      <c r="G16" s="2">
        <v>0.5</v>
      </c>
      <c r="H16" s="2">
        <v>0.6</v>
      </c>
      <c r="I16" s="2">
        <v>0.7</v>
      </c>
      <c r="J16" s="2">
        <v>0.8</v>
      </c>
      <c r="K16" s="2">
        <v>0.9</v>
      </c>
    </row>
    <row r="17" spans="1:11" ht="13.5">
      <c r="A17" s="4">
        <v>11</v>
      </c>
      <c r="B17" s="7">
        <f aca="true" t="shared" si="5" ref="B17:K27">($A17+B$2)*9.80665</f>
        <v>107.87315</v>
      </c>
      <c r="C17" s="7">
        <f t="shared" si="5"/>
        <v>108.85381499999998</v>
      </c>
      <c r="D17" s="7">
        <f t="shared" si="5"/>
        <v>109.83447999999999</v>
      </c>
      <c r="E17" s="7">
        <f t="shared" si="5"/>
        <v>110.815145</v>
      </c>
      <c r="F17" s="7">
        <f t="shared" si="5"/>
        <v>111.79581</v>
      </c>
      <c r="G17" s="7">
        <f t="shared" si="5"/>
        <v>112.77647499999999</v>
      </c>
      <c r="H17" s="7">
        <f t="shared" si="5"/>
        <v>113.75713999999999</v>
      </c>
      <c r="I17" s="7">
        <f t="shared" si="5"/>
        <v>114.73780499999998</v>
      </c>
      <c r="J17" s="7">
        <f t="shared" si="5"/>
        <v>115.71847</v>
      </c>
      <c r="K17" s="7">
        <f t="shared" si="5"/>
        <v>116.699135</v>
      </c>
    </row>
    <row r="18" spans="1:11" ht="13.5">
      <c r="A18" s="4">
        <v>12</v>
      </c>
      <c r="B18" s="7">
        <f t="shared" si="5"/>
        <v>117.6798</v>
      </c>
      <c r="C18" s="7">
        <f t="shared" si="5"/>
        <v>118.66046499999999</v>
      </c>
      <c r="D18" s="7">
        <f t="shared" si="5"/>
        <v>119.64112999999999</v>
      </c>
      <c r="E18" s="7">
        <f t="shared" si="5"/>
        <v>120.621795</v>
      </c>
      <c r="F18" s="7">
        <f t="shared" si="5"/>
        <v>121.60246</v>
      </c>
      <c r="G18" s="7">
        <f t="shared" si="5"/>
        <v>122.583125</v>
      </c>
      <c r="H18" s="7">
        <f t="shared" si="5"/>
        <v>123.56378999999998</v>
      </c>
      <c r="I18" s="7">
        <f t="shared" si="5"/>
        <v>124.54445499999999</v>
      </c>
      <c r="J18" s="7">
        <f t="shared" si="5"/>
        <v>125.52512</v>
      </c>
      <c r="K18" s="7">
        <f t="shared" si="5"/>
        <v>126.505785</v>
      </c>
    </row>
    <row r="19" spans="1:11" ht="13.5">
      <c r="A19" s="4">
        <v>13</v>
      </c>
      <c r="B19" s="7">
        <f t="shared" si="5"/>
        <v>127.48644999999999</v>
      </c>
      <c r="C19" s="7">
        <f t="shared" si="5"/>
        <v>128.46711499999998</v>
      </c>
      <c r="D19" s="7">
        <f t="shared" si="5"/>
        <v>129.44778</v>
      </c>
      <c r="E19" s="7">
        <f t="shared" si="5"/>
        <v>130.428445</v>
      </c>
      <c r="F19" s="7">
        <f t="shared" si="5"/>
        <v>131.40911</v>
      </c>
      <c r="G19" s="7">
        <f t="shared" si="5"/>
        <v>132.389775</v>
      </c>
      <c r="H19" s="7">
        <f t="shared" si="5"/>
        <v>133.37044</v>
      </c>
      <c r="I19" s="7">
        <f t="shared" si="5"/>
        <v>134.351105</v>
      </c>
      <c r="J19" s="7">
        <f t="shared" si="5"/>
        <v>135.33177</v>
      </c>
      <c r="K19" s="7">
        <f t="shared" si="5"/>
        <v>136.312435</v>
      </c>
    </row>
    <row r="20" spans="1:11" ht="13.5">
      <c r="A20" s="4">
        <v>14</v>
      </c>
      <c r="B20" s="7">
        <f t="shared" si="5"/>
        <v>137.29309999999998</v>
      </c>
      <c r="C20" s="7">
        <f t="shared" si="5"/>
        <v>138.273765</v>
      </c>
      <c r="D20" s="7">
        <f t="shared" si="5"/>
        <v>139.25442999999999</v>
      </c>
      <c r="E20" s="7">
        <f t="shared" si="5"/>
        <v>140.235095</v>
      </c>
      <c r="F20" s="7">
        <f t="shared" si="5"/>
        <v>141.21576</v>
      </c>
      <c r="G20" s="7">
        <f t="shared" si="5"/>
        <v>142.196425</v>
      </c>
      <c r="H20" s="7">
        <f t="shared" si="5"/>
        <v>143.17709</v>
      </c>
      <c r="I20" s="7">
        <f t="shared" si="5"/>
        <v>144.15775499999998</v>
      </c>
      <c r="J20" s="7">
        <f t="shared" si="5"/>
        <v>145.13842</v>
      </c>
      <c r="K20" s="7">
        <f t="shared" si="5"/>
        <v>146.11908499999998</v>
      </c>
    </row>
    <row r="21" spans="1:11" ht="13.5">
      <c r="A21" s="4">
        <v>15</v>
      </c>
      <c r="B21" s="7">
        <f t="shared" si="5"/>
        <v>147.09975</v>
      </c>
      <c r="C21" s="7">
        <f t="shared" si="5"/>
        <v>148.080415</v>
      </c>
      <c r="D21" s="7">
        <f t="shared" si="5"/>
        <v>149.06107999999998</v>
      </c>
      <c r="E21" s="7">
        <f t="shared" si="5"/>
        <v>150.041745</v>
      </c>
      <c r="F21" s="7">
        <f t="shared" si="5"/>
        <v>151.02241</v>
      </c>
      <c r="G21" s="7">
        <f t="shared" si="5"/>
        <v>152.003075</v>
      </c>
      <c r="H21" s="7">
        <f t="shared" si="5"/>
        <v>152.98373999999998</v>
      </c>
      <c r="I21" s="7">
        <f t="shared" si="5"/>
        <v>153.96440499999997</v>
      </c>
      <c r="J21" s="7">
        <f t="shared" si="5"/>
        <v>154.94507</v>
      </c>
      <c r="K21" s="7">
        <f t="shared" si="5"/>
        <v>155.925735</v>
      </c>
    </row>
    <row r="22" spans="1:11" ht="13.5">
      <c r="A22" s="4">
        <v>16</v>
      </c>
      <c r="B22" s="7">
        <f t="shared" si="5"/>
        <v>156.9064</v>
      </c>
      <c r="C22" s="7">
        <f t="shared" si="5"/>
        <v>157.887065</v>
      </c>
      <c r="D22" s="7">
        <f t="shared" si="5"/>
        <v>158.86773</v>
      </c>
      <c r="E22" s="7">
        <f t="shared" si="5"/>
        <v>159.848395</v>
      </c>
      <c r="F22" s="7">
        <f t="shared" si="5"/>
        <v>160.82905999999997</v>
      </c>
      <c r="G22" s="7">
        <f t="shared" si="5"/>
        <v>161.809725</v>
      </c>
      <c r="H22" s="7">
        <f t="shared" si="5"/>
        <v>162.79039</v>
      </c>
      <c r="I22" s="7">
        <f t="shared" si="5"/>
        <v>163.771055</v>
      </c>
      <c r="J22" s="7">
        <f t="shared" si="5"/>
        <v>164.75172</v>
      </c>
      <c r="K22" s="7">
        <f t="shared" si="5"/>
        <v>165.73238499999997</v>
      </c>
    </row>
    <row r="23" spans="1:11" ht="13.5">
      <c r="A23" s="4">
        <v>17</v>
      </c>
      <c r="B23" s="7">
        <f t="shared" si="5"/>
        <v>166.71304999999998</v>
      </c>
      <c r="C23" s="7">
        <f t="shared" si="5"/>
        <v>167.693715</v>
      </c>
      <c r="D23" s="7">
        <f t="shared" si="5"/>
        <v>168.67437999999999</v>
      </c>
      <c r="E23" s="7">
        <f t="shared" si="5"/>
        <v>169.655045</v>
      </c>
      <c r="F23" s="7">
        <f t="shared" si="5"/>
        <v>170.63571</v>
      </c>
      <c r="G23" s="7">
        <f t="shared" si="5"/>
        <v>171.61637499999998</v>
      </c>
      <c r="H23" s="7">
        <f t="shared" si="5"/>
        <v>172.59704</v>
      </c>
      <c r="I23" s="7">
        <f t="shared" si="5"/>
        <v>173.57770499999998</v>
      </c>
      <c r="J23" s="7">
        <f t="shared" si="5"/>
        <v>174.55837</v>
      </c>
      <c r="K23" s="7">
        <f t="shared" si="5"/>
        <v>175.53903499999998</v>
      </c>
    </row>
    <row r="24" spans="1:11" ht="13.5">
      <c r="A24" s="4">
        <v>18</v>
      </c>
      <c r="B24" s="7">
        <f t="shared" si="5"/>
        <v>176.5197</v>
      </c>
      <c r="C24" s="7">
        <f t="shared" si="5"/>
        <v>177.50036500000002</v>
      </c>
      <c r="D24" s="7">
        <f t="shared" si="5"/>
        <v>178.48102999999998</v>
      </c>
      <c r="E24" s="7">
        <f t="shared" si="5"/>
        <v>179.461695</v>
      </c>
      <c r="F24" s="7">
        <f t="shared" si="5"/>
        <v>180.44235999999998</v>
      </c>
      <c r="G24" s="7">
        <f t="shared" si="5"/>
        <v>181.423025</v>
      </c>
      <c r="H24" s="7">
        <f t="shared" si="5"/>
        <v>182.40369</v>
      </c>
      <c r="I24" s="7">
        <f t="shared" si="5"/>
        <v>183.38435499999997</v>
      </c>
      <c r="J24" s="7">
        <f t="shared" si="5"/>
        <v>184.36502</v>
      </c>
      <c r="K24" s="7">
        <f t="shared" si="5"/>
        <v>185.34568499999997</v>
      </c>
    </row>
    <row r="25" spans="1:11" ht="13.5">
      <c r="A25" s="4">
        <v>19</v>
      </c>
      <c r="B25" s="7">
        <f t="shared" si="5"/>
        <v>186.32635</v>
      </c>
      <c r="C25" s="7">
        <f t="shared" si="5"/>
        <v>187.307015</v>
      </c>
      <c r="D25" s="7">
        <f t="shared" si="5"/>
        <v>188.28768</v>
      </c>
      <c r="E25" s="7">
        <f t="shared" si="5"/>
        <v>189.26834499999998</v>
      </c>
      <c r="F25" s="7">
        <f t="shared" si="5"/>
        <v>190.24900999999997</v>
      </c>
      <c r="G25" s="7">
        <f t="shared" si="5"/>
        <v>191.229675</v>
      </c>
      <c r="H25" s="7">
        <f t="shared" si="5"/>
        <v>192.21034</v>
      </c>
      <c r="I25" s="7">
        <f t="shared" si="5"/>
        <v>193.191005</v>
      </c>
      <c r="J25" s="7">
        <f t="shared" si="5"/>
        <v>194.17167</v>
      </c>
      <c r="K25" s="7">
        <f t="shared" si="5"/>
        <v>195.15233499999997</v>
      </c>
    </row>
    <row r="26" spans="1:11" ht="13.5">
      <c r="A26" s="4">
        <v>20</v>
      </c>
      <c r="B26" s="7">
        <f t="shared" si="5"/>
        <v>196.13299999999998</v>
      </c>
      <c r="C26" s="7">
        <f t="shared" si="5"/>
        <v>197.113665</v>
      </c>
      <c r="D26" s="7">
        <f t="shared" si="5"/>
        <v>198.09432999999999</v>
      </c>
      <c r="E26" s="7">
        <f t="shared" si="5"/>
        <v>199.074995</v>
      </c>
      <c r="F26" s="7">
        <f t="shared" si="5"/>
        <v>200.05565999999996</v>
      </c>
      <c r="G26" s="7">
        <f t="shared" si="5"/>
        <v>201.03632499999998</v>
      </c>
      <c r="H26" s="7">
        <f t="shared" si="5"/>
        <v>202.01699</v>
      </c>
      <c r="I26" s="7">
        <f t="shared" si="5"/>
        <v>202.99765499999998</v>
      </c>
      <c r="J26" s="7">
        <f t="shared" si="5"/>
        <v>203.97832</v>
      </c>
      <c r="K26" s="7">
        <f t="shared" si="5"/>
        <v>204.95898499999998</v>
      </c>
    </row>
    <row r="27" spans="1:11" ht="13.5">
      <c r="A27" s="4">
        <v>21</v>
      </c>
      <c r="B27" s="7">
        <f t="shared" si="5"/>
        <v>205.93965</v>
      </c>
      <c r="C27" s="7">
        <f t="shared" si="5"/>
        <v>206.920315</v>
      </c>
      <c r="D27" s="7">
        <f t="shared" si="5"/>
        <v>207.90097999999998</v>
      </c>
      <c r="E27" s="7">
        <f t="shared" si="5"/>
        <v>208.881645</v>
      </c>
      <c r="F27" s="7">
        <f t="shared" si="5"/>
        <v>209.86230999999998</v>
      </c>
      <c r="G27" s="7">
        <f t="shared" si="5"/>
        <v>210.842975</v>
      </c>
      <c r="H27" s="7">
        <f t="shared" si="5"/>
        <v>211.82364</v>
      </c>
      <c r="I27" s="7">
        <f t="shared" si="5"/>
        <v>212.80430499999997</v>
      </c>
      <c r="J27" s="7">
        <f t="shared" si="5"/>
        <v>213.78497</v>
      </c>
      <c r="K27" s="7">
        <f t="shared" si="5"/>
        <v>214.76563499999997</v>
      </c>
    </row>
  </sheetData>
  <mergeCells count="3">
    <mergeCell ref="A1:K1"/>
    <mergeCell ref="A15:K15"/>
    <mergeCell ref="M1:Q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s.y</dc:creator>
  <cp:keywords/>
  <dc:description/>
  <cp:lastModifiedBy>s.y</cp:lastModifiedBy>
  <cp:lastPrinted>2002-03-23T13:26:25Z</cp:lastPrinted>
  <dcterms:created xsi:type="dcterms:W3CDTF">2002-03-23T12:51:50Z</dcterms:created>
  <dcterms:modified xsi:type="dcterms:W3CDTF">2002-04-15T15:06:37Z</dcterms:modified>
  <cp:category/>
  <cp:version/>
  <cp:contentType/>
  <cp:contentStatus/>
</cp:coreProperties>
</file>